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M" sheetId="1" state="visible" r:id="rId3"/>
    <sheet name="Spec" sheetId="2" state="visible" r:id="rId4"/>
  </sheets>
  <definedNames>
    <definedName function="false" hidden="false" localSheetId="0" name="_xlnm.Print_Titles" vbProcedure="false">BOM!$7:$7</definedName>
    <definedName function="false" hidden="true" localSheetId="0" name="_xlnm._FilterDatabase" vbProcedure="false">BOM!$A$7:$K$52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<sst xmlns="http://schemas.openxmlformats.org/spreadsheetml/2006/main" count="355" uniqueCount="165">
  <si>
    <t xml:space="preserve">FabReady Drafting: Bill of Material</t>
  </si>
  <si>
    <t xml:space="preserve">EXAMPLE PROCESS SKID (fictional, not from any project), revision A</t>
  </si>
  <si>
    <t xml:space="preserve">Spec: EXAMPLE-SPEC-001 Rev 0 (fictional)</t>
  </si>
  <si>
    <t xml:space="preserve">Sample drawing. Official product will be verified against the standards the customer spec names.</t>
  </si>
  <si>
    <t xml:space="preserve">All drafts must be approved by customer's engineering or EOR. Not for construction unless otherwise approved.</t>
  </si>
  <si>
    <t xml:space="preserve">Item</t>
  </si>
  <si>
    <t xml:space="preserve">Section</t>
  </si>
  <si>
    <t xml:space="preserve">Qty</t>
  </si>
  <si>
    <t xml:space="preserve">Unit</t>
  </si>
  <si>
    <t xml:space="preserve">Description</t>
  </si>
  <si>
    <t xml:space="preserve">Size</t>
  </si>
  <si>
    <t xml:space="preserve">Rating</t>
  </si>
  <si>
    <t xml:space="preserve">Material</t>
  </si>
  <si>
    <t xml:space="preserve">Standard</t>
  </si>
  <si>
    <t xml:space="preserve">Tag / ref</t>
  </si>
  <si>
    <t xml:space="preserve">Note</t>
  </si>
  <si>
    <t xml:space="preserve">A. EQUIPMENT</t>
  </si>
  <si>
    <t xml:space="preserve">EQUIPMENT</t>
  </si>
  <si>
    <t xml:space="preserve">ea</t>
  </si>
  <si>
    <t xml:space="preserve">Horizontal vessel</t>
  </si>
  <si>
    <t xml:space="preserve">V-101</t>
  </si>
  <si>
    <t xml:space="preserve">Per vendor datasheet</t>
  </si>
  <si>
    <t xml:space="preserve">Shell and tube heat exchanger</t>
  </si>
  <si>
    <t xml:space="preserve">E-101</t>
  </si>
  <si>
    <t xml:space="preserve">Centrifugal pump</t>
  </si>
  <si>
    <t xml:space="preserve">P-101</t>
  </si>
  <si>
    <t xml:space="preserve">Electric motor, pump driver</t>
  </si>
  <si>
    <t xml:space="preserve">M-101</t>
  </si>
  <si>
    <t xml:space="preserve">B. PIPE</t>
  </si>
  <si>
    <t xml:space="preserve">PIPE</t>
  </si>
  <si>
    <t xml:space="preserve">-</t>
  </si>
  <si>
    <t xml:space="preserve">m</t>
  </si>
  <si>
    <t xml:space="preserve">Pipe, seamless, beveled ends</t>
  </si>
  <si>
    <t xml:space="preserve">NPS 1-1/2</t>
  </si>
  <si>
    <t xml:space="preserve">Sch 40</t>
  </si>
  <si>
    <t xml:space="preserve">ASTM A106 Gr B</t>
  </si>
  <si>
    <t xml:space="preserve">ASME B36.10M</t>
  </si>
  <si>
    <t xml:space="preserve">L-101, L-102</t>
  </si>
  <si>
    <t xml:space="preserve">Length per isometrics (left off samples)</t>
  </si>
  <si>
    <t xml:space="preserve">NPS 2</t>
  </si>
  <si>
    <t xml:space="preserve">L-100, L-103</t>
  </si>
  <si>
    <t xml:space="preserve">C. FITTINGS</t>
  </si>
  <si>
    <t xml:space="preserve">FITTINGS</t>
  </si>
  <si>
    <t xml:space="preserve">90 deg elbow, long radius, butt weld</t>
  </si>
  <si>
    <t xml:space="preserve">ASTM A234 WPB</t>
  </si>
  <si>
    <t xml:space="preserve">ASME B16.9</t>
  </si>
  <si>
    <t xml:space="preserve">F-5, F-6, F-7</t>
  </si>
  <si>
    <t xml:space="preserve">F-1, F-2, F-3, F-4, F-8</t>
  </si>
  <si>
    <t xml:space="preserve">D. FLANGES, GASKETS AND BOLTING</t>
  </si>
  <si>
    <t xml:space="preserve">FLANGES, GASKETS AND BOLTING</t>
  </si>
  <si>
    <t xml:space="preserve">Weld neck flange, raised face</t>
  </si>
  <si>
    <t xml:space="preserve">Class 150</t>
  </si>
  <si>
    <t xml:space="preserve">ASTM A105</t>
  </si>
  <si>
    <t xml:space="preserve">ASME B16.5</t>
  </si>
  <si>
    <t xml:space="preserve">CV-101, E-101.TI, E-101.TO, GV-101, P-101.D, TI-2 (tie-in)</t>
  </si>
  <si>
    <t xml:space="preserve">One per flanged joint, plus tie-in flanges</t>
  </si>
  <si>
    <t xml:space="preserve">BV-101, GT-101, P-101.S, V-101.IN, V-101.OUT, Y-101, TI-1 (tie-in)</t>
  </si>
  <si>
    <t xml:space="preserve">Spiral wound gasket, 304 SS / flexible graphite, CS outer ring</t>
  </si>
  <si>
    <t xml:space="preserve">304 SS / graphite</t>
  </si>
  <si>
    <t xml:space="preserve">ASME B16.20</t>
  </si>
  <si>
    <t xml:space="preserve">7 flanged joints</t>
  </si>
  <si>
    <t xml:space="preserve">Tie-in gaskets and bolting by others</t>
  </si>
  <si>
    <t xml:space="preserve">9 flanged joints</t>
  </si>
  <si>
    <t xml:space="preserve">set</t>
  </si>
  <si>
    <t xml:space="preserve">Stud bolt set with two heavy hex nuts each</t>
  </si>
  <si>
    <t xml:space="preserve">ASTM A193 B7 / A194 2H</t>
  </si>
  <si>
    <t xml:space="preserve">ASME B16.5 (bolting), ASME B18.2.2 (nuts)</t>
  </si>
  <si>
    <t xml:space="preserve">E. VALVES AND SPECIALTIES</t>
  </si>
  <si>
    <t xml:space="preserve">VALVES AND SPECIALTIES</t>
  </si>
  <si>
    <t xml:space="preserve">Ball valve, full port, lever operated, flanged</t>
  </si>
  <si>
    <t xml:space="preserve">ASTM A216 WCB body</t>
  </si>
  <si>
    <t xml:space="preserve">ASME B16.34, face-to-face ASME B16.10</t>
  </si>
  <si>
    <t xml:space="preserve">BV-101</t>
  </si>
  <si>
    <t xml:space="preserve">Swing check valve, flanged</t>
  </si>
  <si>
    <t xml:space="preserve">CV-101</t>
  </si>
  <si>
    <t xml:space="preserve">Gate valve, OS&amp;Y, handwheel, flanged</t>
  </si>
  <si>
    <t xml:space="preserve">GT-101</t>
  </si>
  <si>
    <t xml:space="preserve">Globe valve, handwheel, flanged</t>
  </si>
  <si>
    <t xml:space="preserve">GV-101</t>
  </si>
  <si>
    <t xml:space="preserve">Y-strainer, 40 mesh SS screen, blowdown plug, flanged</t>
  </si>
  <si>
    <t xml:space="preserve">ASME B16.34 body, manufacturer face-to-face</t>
  </si>
  <si>
    <t xml:space="preserve">Y-101</t>
  </si>
  <si>
    <t xml:space="preserve">F. INSTRUMENTS</t>
  </si>
  <si>
    <t xml:space="preserve">INSTRUMENTS</t>
  </si>
  <si>
    <t xml:space="preserve">Level switch, high</t>
  </si>
  <si>
    <t xml:space="preserve">LSH-101</t>
  </si>
  <si>
    <t xml:space="preserve">On V-101, per datasheet</t>
  </si>
  <si>
    <t xml:space="preserve">Level switch, low</t>
  </si>
  <si>
    <t xml:space="preserve">LSL-101</t>
  </si>
  <si>
    <t xml:space="preserve">Pressure transmitter</t>
  </si>
  <si>
    <t xml:space="preserve">PT-101</t>
  </si>
  <si>
    <t xml:space="preserve">On L-101, per datasheet</t>
  </si>
  <si>
    <t xml:space="preserve">Temperature transmitter, with thermowell</t>
  </si>
  <si>
    <t xml:space="preserve">TT-101</t>
  </si>
  <si>
    <t xml:space="preserve">On L-102, per datasheet</t>
  </si>
  <si>
    <t xml:space="preserve">G. ELECTRICAL</t>
  </si>
  <si>
    <t xml:space="preserve">ELECTRICAL</t>
  </si>
  <si>
    <t xml:space="preserve">Motor control center</t>
  </si>
  <si>
    <t xml:space="preserve">MCC-101</t>
  </si>
  <si>
    <t xml:space="preserve">Per electrical spec</t>
  </si>
  <si>
    <t xml:space="preserve">Instrument junction panel</t>
  </si>
  <si>
    <t xml:space="preserve">DP-102</t>
  </si>
  <si>
    <t xml:space="preserve">Rigid conduit, power</t>
  </si>
  <si>
    <t xml:space="preserve">EC-1</t>
  </si>
  <si>
    <t xml:space="preserve">MCC-101 to M-101</t>
  </si>
  <si>
    <t xml:space="preserve">Cable tray</t>
  </si>
  <si>
    <t xml:space="preserve">EC-2</t>
  </si>
  <si>
    <t xml:space="preserve">MCC-101 to DP-102</t>
  </si>
  <si>
    <t xml:space="preserve">Rigid conduit, signal</t>
  </si>
  <si>
    <t xml:space="preserve">EC-3</t>
  </si>
  <si>
    <t xml:space="preserve">DP-102 to LSH-101</t>
  </si>
  <si>
    <t xml:space="preserve">EC-4</t>
  </si>
  <si>
    <t xml:space="preserve">DP-102 to LSL-101</t>
  </si>
  <si>
    <t xml:space="preserve">EC-5</t>
  </si>
  <si>
    <t xml:space="preserve">DP-102 to PT-101</t>
  </si>
  <si>
    <t xml:space="preserve">EC-6</t>
  </si>
  <si>
    <t xml:space="preserve">DP-102 to TT-101</t>
  </si>
  <si>
    <t xml:space="preserve">lot</t>
  </si>
  <si>
    <t xml:space="preserve">Cable, fittings and supports</t>
  </si>
  <si>
    <t xml:space="preserve">All circuits</t>
  </si>
  <si>
    <t xml:space="preserve">Per cable schedule (customer or EOR)</t>
  </si>
  <si>
    <t xml:space="preserve">H. STRUCTURAL</t>
  </si>
  <si>
    <t xml:space="preserve">STRUCTURAL</t>
  </si>
  <si>
    <t xml:space="preserve">Base frame, long member</t>
  </si>
  <si>
    <t xml:space="preserve">BM-L1, BM-L2, BM-L3, BM-L4</t>
  </si>
  <si>
    <t xml:space="preserve">Base frame, cross member</t>
  </si>
  <si>
    <t xml:space="preserve">BM-X1 to BM-X8</t>
  </si>
  <si>
    <t xml:space="preserve">Vessel and exchanger saddle</t>
  </si>
  <si>
    <t xml:space="preserve">SD-1, SD-2, SD-3, SD-4</t>
  </si>
  <si>
    <t xml:space="preserve">Pump base plate</t>
  </si>
  <si>
    <t xml:space="preserve">PB-1</t>
  </si>
  <si>
    <t xml:space="preserve">Panel support post</t>
  </si>
  <si>
    <t xml:space="preserve">PP-1, PP-2, PP-3, PP-4</t>
  </si>
  <si>
    <t xml:space="preserve">Summary</t>
  </si>
  <si>
    <t xml:space="preserve">Line items</t>
  </si>
  <si>
    <t xml:space="preserve">Valves and specialties (ea)</t>
  </si>
  <si>
    <t xml:space="preserve">Flanges (ea)</t>
  </si>
  <si>
    <t xml:space="preserve">Gaskets (ea)</t>
  </si>
  <si>
    <t xml:space="preserve">Instruments (ea)</t>
  </si>
  <si>
    <t xml:space="preserve">Lines not covered by the spec</t>
  </si>
  <si>
    <t xml:space="preserve">Notes</t>
  </si>
  <si>
    <t xml:space="preserve">1. Sample BOM of a fictional skid. Pipe and conduit lengths are left off samples (shown as -).</t>
  </si>
  <si>
    <t xml:space="preserve">2. Quantities from the skid model. Materials and standards copied from the customer piping spec (EXAMPLE-SPEC-001 Rev 0 (fictional)).</t>
  </si>
  <si>
    <t xml:space="preserve">3. Flanged joints counted at every valve end and equipment nozzle. Tie-in gaskets and bolting by others.</t>
  </si>
  <si>
    <t xml:space="preserve">4. Conduit and tray sizes per the electrical spec; route lengths from the GA. Cable per the cable schedule.</t>
  </si>
  <si>
    <t xml:space="preserve">5. Structural shapes and sizes are by the EOR's structural design; the model gives member count only.</t>
  </si>
  <si>
    <t xml:space="preserve">Piping spec used for this BOM (copied from the customer spec)</t>
  </si>
  <si>
    <t xml:space="preserve">Item class</t>
  </si>
  <si>
    <t xml:space="preserve">Ends</t>
  </si>
  <si>
    <t xml:space="preserve">Source</t>
  </si>
  <si>
    <t xml:space="preserve">pipe</t>
  </si>
  <si>
    <t xml:space="preserve">BE</t>
  </si>
  <si>
    <t xml:space="preserve">EXAMPLE-SPEC-001 Rev 0 (fictional), piping class A1</t>
  </si>
  <si>
    <t xml:space="preserve">elbow_90</t>
  </si>
  <si>
    <t xml:space="preserve">BW</t>
  </si>
  <si>
    <t xml:space="preserve">flange</t>
  </si>
  <si>
    <t xml:space="preserve">RF x BW</t>
  </si>
  <si>
    <t xml:space="preserve">gasket</t>
  </si>
  <si>
    <t xml:space="preserve">bolting</t>
  </si>
  <si>
    <t xml:space="preserve">valve_ball</t>
  </si>
  <si>
    <t xml:space="preserve">RF</t>
  </si>
  <si>
    <t xml:space="preserve">valve_gate</t>
  </si>
  <si>
    <t xml:space="preserve">valve_globe</t>
  </si>
  <si>
    <t xml:space="preserve">valve_check</t>
  </si>
  <si>
    <t xml:space="preserve">valve_strainer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</si>
</sst>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B840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4191C"/>
        <bgColor rgb="FF000000"/>
      </patternFill>
    </fill>
    <fill>
      <patternFill patternType="solid">
        <fgColor rgb="FFE8ECE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2"/>
      </left>
      <right style="thin">
        <color rgb="FFC9D2D2"/>
      </right>
      <top style="thin">
        <color rgb="FFC9D2D2"/>
      </top>
      <bottom style="thin">
        <color rgb="FFC9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4191C"/>
          <bgColor rgb="FF000000"/>
        </patternFill>
      </fill>
    </dxf>
    <dxf>
      <fill>
        <patternFill patternType="solid">
          <fgColor rgb="FFE8ECE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CEA"/>
      <rgbColor rgb="FFCCFFFF"/>
      <rgbColor rgb="FF660066"/>
      <rgbColor rgb="FFFF8080"/>
      <rgbColor rgb="FF0066CC"/>
      <rgbColor rgb="FFC9D2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4191C"/>
      <rgbColor rgb="FF333300"/>
      <rgbColor rgb="FFB8402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8"/>
    <col collapsed="false" customWidth="true" hidden="false" outlineLevel="0" max="4" min="4" style="0" width="6"/>
    <col collapsed="false" customWidth="true" hidden="false" outlineLevel="0" max="5" min="5" style="0" width="5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10" min="9" style="0" width="40"/>
    <col collapsed="false" customWidth="true" hidden="false" outlineLevel="0" max="11" min="11" style="0" width="4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3" t="s">
        <v>3</v>
      </c>
    </row>
    <row r="5" customFormat="false" ht="15" hidden="false" customHeight="false" outlineLevel="0" collapsed="false">
      <c r="A5" s="3" t="s">
        <v>4</v>
      </c>
    </row>
    <row r="7" customFormat="false" ht="15" hidden="false" customHeight="false" outlineLevel="0" collapsed="false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</row>
    <row r="8" customFormat="false" ht="15" hidden="false" customHeight="false" outlineLevel="0" collapsed="false">
      <c r="A8" s="5" t="s">
        <v>16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customFormat="false" ht="15" hidden="false" customHeight="false" outlineLevel="0" collapsed="false">
      <c r="A9" s="6" t="n">
        <v>1</v>
      </c>
      <c r="B9" s="6" t="s">
        <v>17</v>
      </c>
      <c r="C9" s="6" t="n">
        <v>1</v>
      </c>
      <c r="D9" s="6" t="s">
        <v>18</v>
      </c>
      <c r="E9" s="6" t="s">
        <v>19</v>
      </c>
      <c r="F9" s="6"/>
      <c r="G9" s="6"/>
      <c r="H9" s="6"/>
      <c r="I9" s="6"/>
      <c r="J9" s="6" t="s">
        <v>20</v>
      </c>
      <c r="K9" s="6" t="s">
        <v>21</v>
      </c>
    </row>
    <row r="10" customFormat="false" ht="15" hidden="false" customHeight="false" outlineLevel="0" collapsed="false">
      <c r="A10" s="6" t="n">
        <v>2</v>
      </c>
      <c r="B10" s="6" t="s">
        <v>17</v>
      </c>
      <c r="C10" s="6" t="n">
        <v>1</v>
      </c>
      <c r="D10" s="6" t="s">
        <v>18</v>
      </c>
      <c r="E10" s="6" t="s">
        <v>22</v>
      </c>
      <c r="F10" s="6"/>
      <c r="G10" s="6"/>
      <c r="H10" s="6"/>
      <c r="I10" s="6"/>
      <c r="J10" s="6" t="s">
        <v>23</v>
      </c>
      <c r="K10" s="6" t="s">
        <v>21</v>
      </c>
    </row>
    <row r="11" customFormat="false" ht="15" hidden="false" customHeight="false" outlineLevel="0" collapsed="false">
      <c r="A11" s="6" t="n">
        <v>3</v>
      </c>
      <c r="B11" s="6" t="s">
        <v>17</v>
      </c>
      <c r="C11" s="6" t="n">
        <v>1</v>
      </c>
      <c r="D11" s="6" t="s">
        <v>18</v>
      </c>
      <c r="E11" s="6" t="s">
        <v>24</v>
      </c>
      <c r="F11" s="6"/>
      <c r="G11" s="6"/>
      <c r="H11" s="6"/>
      <c r="I11" s="6"/>
      <c r="J11" s="6" t="s">
        <v>25</v>
      </c>
      <c r="K11" s="6" t="s">
        <v>21</v>
      </c>
    </row>
    <row r="12" customFormat="false" ht="15" hidden="false" customHeight="false" outlineLevel="0" collapsed="false">
      <c r="A12" s="6" t="n">
        <v>4</v>
      </c>
      <c r="B12" s="6" t="s">
        <v>17</v>
      </c>
      <c r="C12" s="6" t="n">
        <v>1</v>
      </c>
      <c r="D12" s="6" t="s">
        <v>18</v>
      </c>
      <c r="E12" s="6" t="s">
        <v>26</v>
      </c>
      <c r="F12" s="6"/>
      <c r="G12" s="6"/>
      <c r="H12" s="6"/>
      <c r="I12" s="6"/>
      <c r="J12" s="6" t="s">
        <v>27</v>
      </c>
      <c r="K12" s="6" t="s">
        <v>21</v>
      </c>
    </row>
    <row r="13" customFormat="false" ht="15" hidden="false" customHeight="false" outlineLevel="0" collapsed="false">
      <c r="A13" s="5" t="s">
        <v>28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customFormat="false" ht="15" hidden="false" customHeight="false" outlineLevel="0" collapsed="false">
      <c r="A14" s="6" t="n">
        <v>5</v>
      </c>
      <c r="B14" s="6" t="s">
        <v>29</v>
      </c>
      <c r="C14" s="7" t="s">
        <v>30</v>
      </c>
      <c r="D14" s="6" t="s">
        <v>31</v>
      </c>
      <c r="E14" s="6" t="s">
        <v>32</v>
      </c>
      <c r="F14" s="6" t="s">
        <v>33</v>
      </c>
      <c r="G14" s="6" t="s">
        <v>34</v>
      </c>
      <c r="H14" s="6" t="s">
        <v>35</v>
      </c>
      <c r="I14" s="6" t="s">
        <v>36</v>
      </c>
      <c r="J14" s="6" t="s">
        <v>37</v>
      </c>
      <c r="K14" s="6" t="s">
        <v>38</v>
      </c>
    </row>
    <row r="15" customFormat="false" ht="15" hidden="false" customHeight="false" outlineLevel="0" collapsed="false">
      <c r="A15" s="6" t="n">
        <v>6</v>
      </c>
      <c r="B15" s="6" t="s">
        <v>29</v>
      </c>
      <c r="C15" s="7" t="s">
        <v>30</v>
      </c>
      <c r="D15" s="6" t="s">
        <v>31</v>
      </c>
      <c r="E15" s="6" t="s">
        <v>32</v>
      </c>
      <c r="F15" s="6" t="s">
        <v>39</v>
      </c>
      <c r="G15" s="6" t="s">
        <v>34</v>
      </c>
      <c r="H15" s="6" t="s">
        <v>35</v>
      </c>
      <c r="I15" s="6" t="s">
        <v>36</v>
      </c>
      <c r="J15" s="6" t="s">
        <v>40</v>
      </c>
      <c r="K15" s="6" t="s">
        <v>38</v>
      </c>
    </row>
    <row r="16" customFormat="false" ht="15" hidden="false" customHeight="false" outlineLevel="0" collapsed="false">
      <c r="A16" s="5" t="s">
        <v>41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customFormat="false" ht="15" hidden="false" customHeight="false" outlineLevel="0" collapsed="false">
      <c r="A17" s="6" t="n">
        <v>7</v>
      </c>
      <c r="B17" s="6" t="s">
        <v>42</v>
      </c>
      <c r="C17" s="6" t="n">
        <v>3</v>
      </c>
      <c r="D17" s="6" t="s">
        <v>18</v>
      </c>
      <c r="E17" s="6" t="s">
        <v>43</v>
      </c>
      <c r="F17" s="6" t="s">
        <v>33</v>
      </c>
      <c r="G17" s="6" t="s">
        <v>34</v>
      </c>
      <c r="H17" s="6" t="s">
        <v>44</v>
      </c>
      <c r="I17" s="6" t="s">
        <v>45</v>
      </c>
      <c r="J17" s="6" t="s">
        <v>46</v>
      </c>
      <c r="K17" s="6"/>
    </row>
    <row r="18" customFormat="false" ht="15" hidden="false" customHeight="false" outlineLevel="0" collapsed="false">
      <c r="A18" s="6" t="n">
        <v>8</v>
      </c>
      <c r="B18" s="6" t="s">
        <v>42</v>
      </c>
      <c r="C18" s="6" t="n">
        <v>5</v>
      </c>
      <c r="D18" s="6" t="s">
        <v>18</v>
      </c>
      <c r="E18" s="6" t="s">
        <v>43</v>
      </c>
      <c r="F18" s="6" t="s">
        <v>39</v>
      </c>
      <c r="G18" s="6" t="s">
        <v>34</v>
      </c>
      <c r="H18" s="6" t="s">
        <v>44</v>
      </c>
      <c r="I18" s="6" t="s">
        <v>45</v>
      </c>
      <c r="J18" s="6" t="s">
        <v>47</v>
      </c>
      <c r="K18" s="6"/>
    </row>
    <row r="19" customFormat="false" ht="15" hidden="false" customHeight="false" outlineLevel="0" collapsed="false">
      <c r="A19" s="5" t="s">
        <v>48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customFormat="false" ht="23.85" hidden="false" customHeight="false" outlineLevel="0" collapsed="false">
      <c r="A20" s="6" t="n">
        <v>9</v>
      </c>
      <c r="B20" s="6" t="s">
        <v>49</v>
      </c>
      <c r="C20" s="6" t="n">
        <v>8</v>
      </c>
      <c r="D20" s="6" t="s">
        <v>18</v>
      </c>
      <c r="E20" s="6" t="s">
        <v>50</v>
      </c>
      <c r="F20" s="6" t="s">
        <v>33</v>
      </c>
      <c r="G20" s="6" t="s">
        <v>51</v>
      </c>
      <c r="H20" s="6" t="s">
        <v>52</v>
      </c>
      <c r="I20" s="6" t="s">
        <v>53</v>
      </c>
      <c r="J20" s="6" t="s">
        <v>54</v>
      </c>
      <c r="K20" s="6" t="s">
        <v>55</v>
      </c>
    </row>
    <row r="21" customFormat="false" ht="23.85" hidden="false" customHeight="false" outlineLevel="0" collapsed="false">
      <c r="A21" s="6" t="n">
        <v>10</v>
      </c>
      <c r="B21" s="6" t="s">
        <v>49</v>
      </c>
      <c r="C21" s="6" t="n">
        <v>10</v>
      </c>
      <c r="D21" s="6" t="s">
        <v>18</v>
      </c>
      <c r="E21" s="6" t="s">
        <v>50</v>
      </c>
      <c r="F21" s="6" t="s">
        <v>39</v>
      </c>
      <c r="G21" s="6" t="s">
        <v>51</v>
      </c>
      <c r="H21" s="6" t="s">
        <v>52</v>
      </c>
      <c r="I21" s="6" t="s">
        <v>53</v>
      </c>
      <c r="J21" s="6" t="s">
        <v>56</v>
      </c>
      <c r="K21" s="6" t="s">
        <v>55</v>
      </c>
    </row>
    <row r="22" customFormat="false" ht="23.85" hidden="false" customHeight="false" outlineLevel="0" collapsed="false">
      <c r="A22" s="6" t="n">
        <v>11</v>
      </c>
      <c r="B22" s="6" t="s">
        <v>49</v>
      </c>
      <c r="C22" s="6" t="n">
        <v>7</v>
      </c>
      <c r="D22" s="6" t="s">
        <v>18</v>
      </c>
      <c r="E22" s="6" t="s">
        <v>57</v>
      </c>
      <c r="F22" s="6" t="s">
        <v>33</v>
      </c>
      <c r="G22" s="6" t="s">
        <v>51</v>
      </c>
      <c r="H22" s="6" t="s">
        <v>58</v>
      </c>
      <c r="I22" s="6" t="s">
        <v>59</v>
      </c>
      <c r="J22" s="6" t="s">
        <v>60</v>
      </c>
      <c r="K22" s="6" t="s">
        <v>61</v>
      </c>
    </row>
    <row r="23" customFormat="false" ht="23.85" hidden="false" customHeight="false" outlineLevel="0" collapsed="false">
      <c r="A23" s="6" t="n">
        <v>12</v>
      </c>
      <c r="B23" s="6" t="s">
        <v>49</v>
      </c>
      <c r="C23" s="6" t="n">
        <v>9</v>
      </c>
      <c r="D23" s="6" t="s">
        <v>18</v>
      </c>
      <c r="E23" s="6" t="s">
        <v>57</v>
      </c>
      <c r="F23" s="6" t="s">
        <v>39</v>
      </c>
      <c r="G23" s="6" t="s">
        <v>51</v>
      </c>
      <c r="H23" s="6" t="s">
        <v>58</v>
      </c>
      <c r="I23" s="6" t="s">
        <v>59</v>
      </c>
      <c r="J23" s="6" t="s">
        <v>62</v>
      </c>
      <c r="K23" s="6" t="s">
        <v>61</v>
      </c>
    </row>
    <row r="24" customFormat="false" ht="23.85" hidden="false" customHeight="false" outlineLevel="0" collapsed="false">
      <c r="A24" s="6" t="n">
        <v>13</v>
      </c>
      <c r="B24" s="6" t="s">
        <v>49</v>
      </c>
      <c r="C24" s="6" t="n">
        <v>7</v>
      </c>
      <c r="D24" s="6" t="s">
        <v>63</v>
      </c>
      <c r="E24" s="6" t="s">
        <v>64</v>
      </c>
      <c r="F24" s="6" t="s">
        <v>33</v>
      </c>
      <c r="G24" s="6" t="s">
        <v>51</v>
      </c>
      <c r="H24" s="6" t="s">
        <v>65</v>
      </c>
      <c r="I24" s="6" t="s">
        <v>66</v>
      </c>
      <c r="J24" s="6" t="s">
        <v>60</v>
      </c>
      <c r="K24" s="6" t="s">
        <v>61</v>
      </c>
    </row>
    <row r="25" customFormat="false" ht="23.85" hidden="false" customHeight="false" outlineLevel="0" collapsed="false">
      <c r="A25" s="6" t="n">
        <v>14</v>
      </c>
      <c r="B25" s="6" t="s">
        <v>49</v>
      </c>
      <c r="C25" s="6" t="n">
        <v>9</v>
      </c>
      <c r="D25" s="6" t="s">
        <v>63</v>
      </c>
      <c r="E25" s="6" t="s">
        <v>64</v>
      </c>
      <c r="F25" s="6" t="s">
        <v>39</v>
      </c>
      <c r="G25" s="6" t="s">
        <v>51</v>
      </c>
      <c r="H25" s="6" t="s">
        <v>65</v>
      </c>
      <c r="I25" s="6" t="s">
        <v>66</v>
      </c>
      <c r="J25" s="6" t="s">
        <v>62</v>
      </c>
      <c r="K25" s="6" t="s">
        <v>61</v>
      </c>
    </row>
    <row r="26" customFormat="false" ht="15" hidden="false" customHeight="false" outlineLevel="0" collapsed="false">
      <c r="A26" s="5" t="s">
        <v>67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customFormat="false" ht="15" hidden="false" customHeight="false" outlineLevel="0" collapsed="false">
      <c r="A27" s="6" t="n">
        <v>15</v>
      </c>
      <c r="B27" s="6" t="s">
        <v>68</v>
      </c>
      <c r="C27" s="6" t="n">
        <v>1</v>
      </c>
      <c r="D27" s="6" t="s">
        <v>18</v>
      </c>
      <c r="E27" s="6" t="s">
        <v>69</v>
      </c>
      <c r="F27" s="6" t="s">
        <v>39</v>
      </c>
      <c r="G27" s="6" t="s">
        <v>51</v>
      </c>
      <c r="H27" s="6" t="s">
        <v>70</v>
      </c>
      <c r="I27" s="6" t="s">
        <v>71</v>
      </c>
      <c r="J27" s="6" t="s">
        <v>72</v>
      </c>
      <c r="K27" s="6"/>
    </row>
    <row r="28" customFormat="false" ht="15" hidden="false" customHeight="false" outlineLevel="0" collapsed="false">
      <c r="A28" s="6" t="n">
        <v>16</v>
      </c>
      <c r="B28" s="6" t="s">
        <v>68</v>
      </c>
      <c r="C28" s="6" t="n">
        <v>1</v>
      </c>
      <c r="D28" s="6" t="s">
        <v>18</v>
      </c>
      <c r="E28" s="6" t="s">
        <v>73</v>
      </c>
      <c r="F28" s="6" t="s">
        <v>33</v>
      </c>
      <c r="G28" s="6" t="s">
        <v>51</v>
      </c>
      <c r="H28" s="6" t="s">
        <v>70</v>
      </c>
      <c r="I28" s="6" t="s">
        <v>71</v>
      </c>
      <c r="J28" s="6" t="s">
        <v>74</v>
      </c>
      <c r="K28" s="6"/>
    </row>
    <row r="29" customFormat="false" ht="15" hidden="false" customHeight="false" outlineLevel="0" collapsed="false">
      <c r="A29" s="6" t="n">
        <v>17</v>
      </c>
      <c r="B29" s="6" t="s">
        <v>68</v>
      </c>
      <c r="C29" s="6" t="n">
        <v>1</v>
      </c>
      <c r="D29" s="6" t="s">
        <v>18</v>
      </c>
      <c r="E29" s="6" t="s">
        <v>75</v>
      </c>
      <c r="F29" s="6" t="s">
        <v>39</v>
      </c>
      <c r="G29" s="6" t="s">
        <v>51</v>
      </c>
      <c r="H29" s="6" t="s">
        <v>70</v>
      </c>
      <c r="I29" s="6" t="s">
        <v>71</v>
      </c>
      <c r="J29" s="6" t="s">
        <v>76</v>
      </c>
      <c r="K29" s="6"/>
    </row>
    <row r="30" customFormat="false" ht="15" hidden="false" customHeight="false" outlineLevel="0" collapsed="false">
      <c r="A30" s="6" t="n">
        <v>18</v>
      </c>
      <c r="B30" s="6" t="s">
        <v>68</v>
      </c>
      <c r="C30" s="6" t="n">
        <v>1</v>
      </c>
      <c r="D30" s="6" t="s">
        <v>18</v>
      </c>
      <c r="E30" s="6" t="s">
        <v>77</v>
      </c>
      <c r="F30" s="6" t="s">
        <v>33</v>
      </c>
      <c r="G30" s="6" t="s">
        <v>51</v>
      </c>
      <c r="H30" s="6" t="s">
        <v>70</v>
      </c>
      <c r="I30" s="6" t="s">
        <v>71</v>
      </c>
      <c r="J30" s="6" t="s">
        <v>78</v>
      </c>
      <c r="K30" s="6"/>
    </row>
    <row r="31" customFormat="false" ht="15" hidden="false" customHeight="false" outlineLevel="0" collapsed="false">
      <c r="A31" s="6" t="n">
        <v>19</v>
      </c>
      <c r="B31" s="6" t="s">
        <v>68</v>
      </c>
      <c r="C31" s="6" t="n">
        <v>1</v>
      </c>
      <c r="D31" s="6" t="s">
        <v>18</v>
      </c>
      <c r="E31" s="6" t="s">
        <v>79</v>
      </c>
      <c r="F31" s="6" t="s">
        <v>39</v>
      </c>
      <c r="G31" s="6" t="s">
        <v>51</v>
      </c>
      <c r="H31" s="6" t="s">
        <v>70</v>
      </c>
      <c r="I31" s="6" t="s">
        <v>80</v>
      </c>
      <c r="J31" s="6" t="s">
        <v>81</v>
      </c>
      <c r="K31" s="6"/>
    </row>
    <row r="32" customFormat="false" ht="15" hidden="false" customHeight="false" outlineLevel="0" collapsed="false">
      <c r="A32" s="5" t="s">
        <v>82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customFormat="false" ht="15" hidden="false" customHeight="false" outlineLevel="0" collapsed="false">
      <c r="A33" s="6" t="n">
        <v>20</v>
      </c>
      <c r="B33" s="6" t="s">
        <v>83</v>
      </c>
      <c r="C33" s="6" t="n">
        <v>1</v>
      </c>
      <c r="D33" s="6" t="s">
        <v>18</v>
      </c>
      <c r="E33" s="6" t="s">
        <v>84</v>
      </c>
      <c r="F33" s="6"/>
      <c r="G33" s="6"/>
      <c r="H33" s="6"/>
      <c r="I33" s="6"/>
      <c r="J33" s="6" t="s">
        <v>85</v>
      </c>
      <c r="K33" s="6" t="s">
        <v>86</v>
      </c>
    </row>
    <row r="34" customFormat="false" ht="15" hidden="false" customHeight="false" outlineLevel="0" collapsed="false">
      <c r="A34" s="6" t="n">
        <v>21</v>
      </c>
      <c r="B34" s="6" t="s">
        <v>83</v>
      </c>
      <c r="C34" s="6" t="n">
        <v>1</v>
      </c>
      <c r="D34" s="6" t="s">
        <v>18</v>
      </c>
      <c r="E34" s="6" t="s">
        <v>87</v>
      </c>
      <c r="F34" s="6"/>
      <c r="G34" s="6"/>
      <c r="H34" s="6"/>
      <c r="I34" s="6"/>
      <c r="J34" s="6" t="s">
        <v>88</v>
      </c>
      <c r="K34" s="6" t="s">
        <v>86</v>
      </c>
    </row>
    <row r="35" customFormat="false" ht="15" hidden="false" customHeight="false" outlineLevel="0" collapsed="false">
      <c r="A35" s="6" t="n">
        <v>22</v>
      </c>
      <c r="B35" s="6" t="s">
        <v>83</v>
      </c>
      <c r="C35" s="6" t="n">
        <v>1</v>
      </c>
      <c r="D35" s="6" t="s">
        <v>18</v>
      </c>
      <c r="E35" s="6" t="s">
        <v>89</v>
      </c>
      <c r="F35" s="6"/>
      <c r="G35" s="6"/>
      <c r="H35" s="6"/>
      <c r="I35" s="6"/>
      <c r="J35" s="6" t="s">
        <v>90</v>
      </c>
      <c r="K35" s="6" t="s">
        <v>91</v>
      </c>
    </row>
    <row r="36" customFormat="false" ht="15" hidden="false" customHeight="false" outlineLevel="0" collapsed="false">
      <c r="A36" s="6" t="n">
        <v>23</v>
      </c>
      <c r="B36" s="6" t="s">
        <v>83</v>
      </c>
      <c r="C36" s="6" t="n">
        <v>1</v>
      </c>
      <c r="D36" s="6" t="s">
        <v>18</v>
      </c>
      <c r="E36" s="6" t="s">
        <v>92</v>
      </c>
      <c r="F36" s="6"/>
      <c r="G36" s="6"/>
      <c r="H36" s="6"/>
      <c r="I36" s="6"/>
      <c r="J36" s="6" t="s">
        <v>93</v>
      </c>
      <c r="K36" s="6" t="s">
        <v>94</v>
      </c>
    </row>
    <row r="37" customFormat="false" ht="15" hidden="false" customHeight="false" outlineLevel="0" collapsed="false">
      <c r="A37" s="5" t="s">
        <v>95</v>
      </c>
      <c r="B37" s="5"/>
      <c r="C37" s="5"/>
      <c r="D37" s="5"/>
      <c r="E37" s="5"/>
      <c r="F37" s="5"/>
      <c r="G37" s="5"/>
      <c r="H37" s="5"/>
      <c r="I37" s="5"/>
      <c r="J37" s="5"/>
      <c r="K37" s="5"/>
    </row>
    <row r="38" customFormat="false" ht="15" hidden="false" customHeight="false" outlineLevel="0" collapsed="false">
      <c r="A38" s="6" t="n">
        <v>24</v>
      </c>
      <c r="B38" s="6" t="s">
        <v>96</v>
      </c>
      <c r="C38" s="6" t="n">
        <v>1</v>
      </c>
      <c r="D38" s="6" t="s">
        <v>18</v>
      </c>
      <c r="E38" s="6" t="s">
        <v>97</v>
      </c>
      <c r="F38" s="6"/>
      <c r="G38" s="6"/>
      <c r="H38" s="6"/>
      <c r="I38" s="6"/>
      <c r="J38" s="6" t="s">
        <v>98</v>
      </c>
      <c r="K38" s="6" t="s">
        <v>99</v>
      </c>
    </row>
    <row r="39" customFormat="false" ht="15" hidden="false" customHeight="false" outlineLevel="0" collapsed="false">
      <c r="A39" s="6" t="n">
        <v>25</v>
      </c>
      <c r="B39" s="6" t="s">
        <v>96</v>
      </c>
      <c r="C39" s="6" t="n">
        <v>1</v>
      </c>
      <c r="D39" s="6" t="s">
        <v>18</v>
      </c>
      <c r="E39" s="6" t="s">
        <v>100</v>
      </c>
      <c r="F39" s="6"/>
      <c r="G39" s="6"/>
      <c r="H39" s="6"/>
      <c r="I39" s="6"/>
      <c r="J39" s="6" t="s">
        <v>101</v>
      </c>
      <c r="K39" s="6" t="s">
        <v>99</v>
      </c>
    </row>
    <row r="40" customFormat="false" ht="15" hidden="false" customHeight="false" outlineLevel="0" collapsed="false">
      <c r="A40" s="6" t="n">
        <v>26</v>
      </c>
      <c r="B40" s="6" t="s">
        <v>96</v>
      </c>
      <c r="C40" s="7" t="s">
        <v>30</v>
      </c>
      <c r="D40" s="6" t="s">
        <v>31</v>
      </c>
      <c r="E40" s="6" t="s">
        <v>102</v>
      </c>
      <c r="F40" s="6"/>
      <c r="G40" s="6"/>
      <c r="H40" s="6"/>
      <c r="I40" s="6"/>
      <c r="J40" s="6" t="s">
        <v>103</v>
      </c>
      <c r="K40" s="6" t="s">
        <v>104</v>
      </c>
    </row>
    <row r="41" customFormat="false" ht="15" hidden="false" customHeight="false" outlineLevel="0" collapsed="false">
      <c r="A41" s="6" t="n">
        <v>27</v>
      </c>
      <c r="B41" s="6" t="s">
        <v>96</v>
      </c>
      <c r="C41" s="7" t="s">
        <v>30</v>
      </c>
      <c r="D41" s="6" t="s">
        <v>31</v>
      </c>
      <c r="E41" s="6" t="s">
        <v>105</v>
      </c>
      <c r="F41" s="6"/>
      <c r="G41" s="6"/>
      <c r="H41" s="6"/>
      <c r="I41" s="6"/>
      <c r="J41" s="6" t="s">
        <v>106</v>
      </c>
      <c r="K41" s="6" t="s">
        <v>107</v>
      </c>
    </row>
    <row r="42" customFormat="false" ht="15" hidden="false" customHeight="false" outlineLevel="0" collapsed="false">
      <c r="A42" s="6" t="n">
        <v>28</v>
      </c>
      <c r="B42" s="6" t="s">
        <v>96</v>
      </c>
      <c r="C42" s="7" t="s">
        <v>30</v>
      </c>
      <c r="D42" s="6" t="s">
        <v>31</v>
      </c>
      <c r="E42" s="6" t="s">
        <v>108</v>
      </c>
      <c r="F42" s="6"/>
      <c r="G42" s="6"/>
      <c r="H42" s="6"/>
      <c r="I42" s="6"/>
      <c r="J42" s="6" t="s">
        <v>109</v>
      </c>
      <c r="K42" s="6" t="s">
        <v>110</v>
      </c>
    </row>
    <row r="43" customFormat="false" ht="15" hidden="false" customHeight="false" outlineLevel="0" collapsed="false">
      <c r="A43" s="6" t="n">
        <v>29</v>
      </c>
      <c r="B43" s="6" t="s">
        <v>96</v>
      </c>
      <c r="C43" s="7" t="s">
        <v>30</v>
      </c>
      <c r="D43" s="6" t="s">
        <v>31</v>
      </c>
      <c r="E43" s="6" t="s">
        <v>108</v>
      </c>
      <c r="F43" s="6"/>
      <c r="G43" s="6"/>
      <c r="H43" s="6"/>
      <c r="I43" s="6"/>
      <c r="J43" s="6" t="s">
        <v>111</v>
      </c>
      <c r="K43" s="6" t="s">
        <v>112</v>
      </c>
    </row>
    <row r="44" customFormat="false" ht="15" hidden="false" customHeight="false" outlineLevel="0" collapsed="false">
      <c r="A44" s="6" t="n">
        <v>30</v>
      </c>
      <c r="B44" s="6" t="s">
        <v>96</v>
      </c>
      <c r="C44" s="7" t="s">
        <v>30</v>
      </c>
      <c r="D44" s="6" t="s">
        <v>31</v>
      </c>
      <c r="E44" s="6" t="s">
        <v>108</v>
      </c>
      <c r="F44" s="6"/>
      <c r="G44" s="6"/>
      <c r="H44" s="6"/>
      <c r="I44" s="6"/>
      <c r="J44" s="6" t="s">
        <v>113</v>
      </c>
      <c r="K44" s="6" t="s">
        <v>114</v>
      </c>
    </row>
    <row r="45" customFormat="false" ht="15" hidden="false" customHeight="false" outlineLevel="0" collapsed="false">
      <c r="A45" s="6" t="n">
        <v>31</v>
      </c>
      <c r="B45" s="6" t="s">
        <v>96</v>
      </c>
      <c r="C45" s="7" t="s">
        <v>30</v>
      </c>
      <c r="D45" s="6" t="s">
        <v>31</v>
      </c>
      <c r="E45" s="6" t="s">
        <v>108</v>
      </c>
      <c r="F45" s="6"/>
      <c r="G45" s="6"/>
      <c r="H45" s="6"/>
      <c r="I45" s="6"/>
      <c r="J45" s="6" t="s">
        <v>115</v>
      </c>
      <c r="K45" s="6" t="s">
        <v>116</v>
      </c>
    </row>
    <row r="46" customFormat="false" ht="15" hidden="false" customHeight="false" outlineLevel="0" collapsed="false">
      <c r="A46" s="6" t="n">
        <v>32</v>
      </c>
      <c r="B46" s="6" t="s">
        <v>96</v>
      </c>
      <c r="C46" s="7" t="s">
        <v>30</v>
      </c>
      <c r="D46" s="6" t="s">
        <v>117</v>
      </c>
      <c r="E46" s="6" t="s">
        <v>118</v>
      </c>
      <c r="F46" s="6"/>
      <c r="G46" s="6"/>
      <c r="H46" s="6"/>
      <c r="I46" s="6"/>
      <c r="J46" s="6" t="s">
        <v>119</v>
      </c>
      <c r="K46" s="6" t="s">
        <v>120</v>
      </c>
    </row>
    <row r="47" customFormat="false" ht="15" hidden="false" customHeight="false" outlineLevel="0" collapsed="false">
      <c r="A47" s="5" t="s">
        <v>121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customFormat="false" ht="15" hidden="false" customHeight="false" outlineLevel="0" collapsed="false">
      <c r="A48" s="6" t="n">
        <v>33</v>
      </c>
      <c r="B48" s="6" t="s">
        <v>122</v>
      </c>
      <c r="C48" s="6" t="n">
        <v>4</v>
      </c>
      <c r="D48" s="6" t="s">
        <v>18</v>
      </c>
      <c r="E48" s="6" t="s">
        <v>123</v>
      </c>
      <c r="F48" s="6"/>
      <c r="G48" s="6"/>
      <c r="H48" s="6"/>
      <c r="I48" s="6"/>
      <c r="J48" s="6" t="s">
        <v>124</v>
      </c>
      <c r="K48" s="6"/>
    </row>
    <row r="49" customFormat="false" ht="15" hidden="false" customHeight="false" outlineLevel="0" collapsed="false">
      <c r="A49" s="6" t="n">
        <v>34</v>
      </c>
      <c r="B49" s="6" t="s">
        <v>122</v>
      </c>
      <c r="C49" s="6" t="n">
        <v>8</v>
      </c>
      <c r="D49" s="6" t="s">
        <v>18</v>
      </c>
      <c r="E49" s="6" t="s">
        <v>125</v>
      </c>
      <c r="F49" s="6"/>
      <c r="G49" s="6"/>
      <c r="H49" s="6"/>
      <c r="I49" s="6"/>
      <c r="J49" s="6" t="s">
        <v>126</v>
      </c>
      <c r="K49" s="6"/>
    </row>
    <row r="50" customFormat="false" ht="15" hidden="false" customHeight="false" outlineLevel="0" collapsed="false">
      <c r="A50" s="6" t="n">
        <v>35</v>
      </c>
      <c r="B50" s="6" t="s">
        <v>122</v>
      </c>
      <c r="C50" s="6" t="n">
        <v>4</v>
      </c>
      <c r="D50" s="6" t="s">
        <v>18</v>
      </c>
      <c r="E50" s="6" t="s">
        <v>127</v>
      </c>
      <c r="F50" s="6"/>
      <c r="G50" s="6"/>
      <c r="H50" s="6"/>
      <c r="I50" s="6"/>
      <c r="J50" s="6" t="s">
        <v>128</v>
      </c>
      <c r="K50" s="6"/>
    </row>
    <row r="51" customFormat="false" ht="15" hidden="false" customHeight="false" outlineLevel="0" collapsed="false">
      <c r="A51" s="6" t="n">
        <v>36</v>
      </c>
      <c r="B51" s="6" t="s">
        <v>122</v>
      </c>
      <c r="C51" s="6" t="n">
        <v>1</v>
      </c>
      <c r="D51" s="6" t="s">
        <v>18</v>
      </c>
      <c r="E51" s="6" t="s">
        <v>129</v>
      </c>
      <c r="F51" s="6"/>
      <c r="G51" s="6"/>
      <c r="H51" s="6"/>
      <c r="I51" s="6"/>
      <c r="J51" s="6" t="s">
        <v>130</v>
      </c>
      <c r="K51" s="6"/>
    </row>
    <row r="52" customFormat="false" ht="15" hidden="false" customHeight="false" outlineLevel="0" collapsed="false">
      <c r="A52" s="6" t="n">
        <v>37</v>
      </c>
      <c r="B52" s="6" t="s">
        <v>122</v>
      </c>
      <c r="C52" s="6" t="n">
        <v>4</v>
      </c>
      <c r="D52" s="6" t="s">
        <v>18</v>
      </c>
      <c r="E52" s="6" t="s">
        <v>131</v>
      </c>
      <c r="F52" s="6"/>
      <c r="G52" s="6"/>
      <c r="H52" s="6"/>
      <c r="I52" s="6"/>
      <c r="J52" s="6" t="s">
        <v>132</v>
      </c>
      <c r="K52" s="6"/>
    </row>
    <row r="54" customFormat="false" ht="15" hidden="false" customHeight="false" outlineLevel="0" collapsed="false">
      <c r="A54" s="8" t="s">
        <v>133</v>
      </c>
    </row>
    <row r="55" customFormat="false" ht="15" hidden="false" customHeight="false" outlineLevel="0" collapsed="false">
      <c r="A55" s="9" t="s">
        <v>134</v>
      </c>
      <c r="B55" s="9"/>
      <c r="C55" s="8" t="n">
        <f aca="false">COUNT(A8:A52)</f>
        <v>37</v>
      </c>
    </row>
    <row r="56" customFormat="false" ht="15" hidden="false" customHeight="false" outlineLevel="0" collapsed="false">
      <c r="A56" s="9" t="s">
        <v>135</v>
      </c>
      <c r="B56" s="9"/>
      <c r="C56" s="8" t="n">
        <f aca="false">SUMIFS(C8:C52,B8:B52,"VALVES AND SPECIALTIES")</f>
        <v>5</v>
      </c>
    </row>
    <row r="57" customFormat="false" ht="15" hidden="false" customHeight="false" outlineLevel="0" collapsed="false">
      <c r="A57" s="9" t="s">
        <v>136</v>
      </c>
      <c r="B57" s="9"/>
      <c r="C57" s="8" t="n">
        <f aca="false">SUMIFS(C8:C52,E8:E52,"Weld neck flange*")</f>
        <v>18</v>
      </c>
    </row>
    <row r="58" customFormat="false" ht="15" hidden="false" customHeight="false" outlineLevel="0" collapsed="false">
      <c r="A58" s="9" t="s">
        <v>137</v>
      </c>
      <c r="B58" s="9"/>
      <c r="C58" s="8" t="n">
        <f aca="false">SUMIFS(C8:C52,E8:E52,"*gasket*")</f>
        <v>16</v>
      </c>
    </row>
    <row r="59" customFormat="false" ht="15" hidden="false" customHeight="false" outlineLevel="0" collapsed="false">
      <c r="A59" s="9" t="s">
        <v>138</v>
      </c>
      <c r="B59" s="9"/>
      <c r="C59" s="8" t="n">
        <f aca="false">SUMIFS(C8:C52,B8:B52,"INSTRUMENTS")</f>
        <v>4</v>
      </c>
    </row>
    <row r="60" customFormat="false" ht="15" hidden="false" customHeight="false" outlineLevel="0" collapsed="false">
      <c r="A60" s="9" t="s">
        <v>139</v>
      </c>
      <c r="B60" s="9"/>
      <c r="C60" s="8" t="n">
        <f aca="false">COUNTIF(I8:I52,"NOT IN SPEC")</f>
        <v>0</v>
      </c>
    </row>
    <row r="62" customFormat="false" ht="15" hidden="false" customHeight="false" outlineLevel="0" collapsed="false">
      <c r="A62" s="8" t="s">
        <v>140</v>
      </c>
    </row>
    <row r="63" customFormat="false" ht="15" hidden="false" customHeight="false" outlineLevel="0" collapsed="false">
      <c r="A63" s="2" t="s">
        <v>141</v>
      </c>
    </row>
    <row r="64" customFormat="false" ht="15" hidden="false" customHeight="false" outlineLevel="0" collapsed="false">
      <c r="A64" s="2" t="s">
        <v>142</v>
      </c>
    </row>
    <row r="65" customFormat="false" ht="15" hidden="false" customHeight="false" outlineLevel="0" collapsed="false">
      <c r="A65" s="2" t="s">
        <v>143</v>
      </c>
    </row>
    <row r="66" customFormat="false" ht="15" hidden="false" customHeight="false" outlineLevel="0" collapsed="false">
      <c r="A66" s="2" t="s">
        <v>144</v>
      </c>
    </row>
    <row r="67" customFormat="false" ht="15" hidden="false" customHeight="false" outlineLevel="0" collapsed="false">
      <c r="A67" s="2" t="s">
        <v>145</v>
      </c>
    </row>
  </sheetData>
  <autoFilter ref="A7:K52"/>
  <mergeCells count="14">
    <mergeCell ref="A8:K8"/>
    <mergeCell ref="A13:K13"/>
    <mergeCell ref="A16:K16"/>
    <mergeCell ref="A19:K19"/>
    <mergeCell ref="A26:K26"/>
    <mergeCell ref="A32:K32"/>
    <mergeCell ref="A37:K37"/>
    <mergeCell ref="A47:K47"/>
    <mergeCell ref="A55:B55"/>
    <mergeCell ref="A56:B56"/>
    <mergeCell ref="A57:B57"/>
    <mergeCell ref="A58:B58"/>
    <mergeCell ref="A59:B59"/>
    <mergeCell ref="A60:B6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52"/>
    <col collapsed="false" customWidth="true" hidden="false" outlineLevel="0" max="3" min="3" style="0" width="40"/>
    <col collapsed="false" customWidth="true" hidden="false" outlineLevel="0" max="4" min="4" style="0" width="26"/>
    <col collapsed="false" customWidth="true" hidden="false" outlineLevel="0" max="5" min="5" style="0" width="22"/>
    <col collapsed="false" customWidth="true" hidden="false" outlineLevel="0" max="6" min="6" style="0" width="10"/>
    <col collapsed="false" customWidth="true" hidden="false" outlineLevel="0" max="7" min="7" style="0" width="50"/>
  </cols>
  <sheetData>
    <row r="1" customFormat="false" ht="15" hidden="false" customHeight="false" outlineLevel="0" collapsed="false">
      <c r="A1" s="10" t="s">
        <v>146</v>
      </c>
    </row>
    <row r="3" customFormat="false" ht="15" hidden="false" customHeight="false" outlineLevel="0" collapsed="false">
      <c r="A3" s="11" t="s">
        <v>147</v>
      </c>
      <c r="B3" s="11" t="s">
        <v>9</v>
      </c>
      <c r="C3" s="11" t="s">
        <v>13</v>
      </c>
      <c r="D3" s="11" t="s">
        <v>12</v>
      </c>
      <c r="E3" s="11" t="s">
        <v>11</v>
      </c>
      <c r="F3" s="11" t="s">
        <v>148</v>
      </c>
      <c r="G3" s="11" t="s">
        <v>149</v>
      </c>
    </row>
    <row r="4" customFormat="false" ht="15" hidden="false" customHeight="false" outlineLevel="0" collapsed="false">
      <c r="A4" s="6" t="s">
        <v>150</v>
      </c>
      <c r="B4" s="6" t="s">
        <v>32</v>
      </c>
      <c r="C4" s="6" t="s">
        <v>36</v>
      </c>
      <c r="D4" s="6" t="s">
        <v>35</v>
      </c>
      <c r="E4" s="6" t="s">
        <v>34</v>
      </c>
      <c r="F4" s="6" t="s">
        <v>151</v>
      </c>
      <c r="G4" s="6" t="s">
        <v>152</v>
      </c>
    </row>
    <row r="5" customFormat="false" ht="15" hidden="false" customHeight="false" outlineLevel="0" collapsed="false">
      <c r="A5" s="6" t="s">
        <v>153</v>
      </c>
      <c r="B5" s="6" t="s">
        <v>43</v>
      </c>
      <c r="C5" s="6" t="s">
        <v>45</v>
      </c>
      <c r="D5" s="6" t="s">
        <v>44</v>
      </c>
      <c r="E5" s="6" t="s">
        <v>34</v>
      </c>
      <c r="F5" s="6" t="s">
        <v>154</v>
      </c>
      <c r="G5" s="6" t="s">
        <v>152</v>
      </c>
    </row>
    <row r="6" customFormat="false" ht="15" hidden="false" customHeight="false" outlineLevel="0" collapsed="false">
      <c r="A6" s="6" t="s">
        <v>155</v>
      </c>
      <c r="B6" s="6" t="s">
        <v>50</v>
      </c>
      <c r="C6" s="6" t="s">
        <v>53</v>
      </c>
      <c r="D6" s="6" t="s">
        <v>52</v>
      </c>
      <c r="E6" s="6" t="s">
        <v>51</v>
      </c>
      <c r="F6" s="6" t="s">
        <v>156</v>
      </c>
      <c r="G6" s="6" t="s">
        <v>152</v>
      </c>
    </row>
    <row r="7" customFormat="false" ht="15" hidden="false" customHeight="false" outlineLevel="0" collapsed="false">
      <c r="A7" s="6" t="s">
        <v>157</v>
      </c>
      <c r="B7" s="6" t="s">
        <v>57</v>
      </c>
      <c r="C7" s="6" t="s">
        <v>59</v>
      </c>
      <c r="D7" s="6" t="s">
        <v>58</v>
      </c>
      <c r="E7" s="6" t="s">
        <v>51</v>
      </c>
      <c r="F7" s="6"/>
      <c r="G7" s="6" t="s">
        <v>152</v>
      </c>
    </row>
    <row r="8" customFormat="false" ht="15" hidden="false" customHeight="false" outlineLevel="0" collapsed="false">
      <c r="A8" s="6" t="s">
        <v>158</v>
      </c>
      <c r="B8" s="6" t="s">
        <v>64</v>
      </c>
      <c r="C8" s="6" t="s">
        <v>66</v>
      </c>
      <c r="D8" s="6" t="s">
        <v>65</v>
      </c>
      <c r="E8" s="6" t="s">
        <v>51</v>
      </c>
      <c r="F8" s="6"/>
      <c r="G8" s="6" t="s">
        <v>152</v>
      </c>
    </row>
    <row r="9" customFormat="false" ht="15" hidden="false" customHeight="false" outlineLevel="0" collapsed="false">
      <c r="A9" s="6" t="s">
        <v>159</v>
      </c>
      <c r="B9" s="6" t="s">
        <v>69</v>
      </c>
      <c r="C9" s="6" t="s">
        <v>71</v>
      </c>
      <c r="D9" s="6" t="s">
        <v>70</v>
      </c>
      <c r="E9" s="6" t="s">
        <v>51</v>
      </c>
      <c r="F9" s="6" t="s">
        <v>160</v>
      </c>
      <c r="G9" s="6" t="s">
        <v>152</v>
      </c>
    </row>
    <row r="10" customFormat="false" ht="15" hidden="false" customHeight="false" outlineLevel="0" collapsed="false">
      <c r="A10" s="6" t="s">
        <v>161</v>
      </c>
      <c r="B10" s="6" t="s">
        <v>75</v>
      </c>
      <c r="C10" s="6" t="s">
        <v>71</v>
      </c>
      <c r="D10" s="6" t="s">
        <v>70</v>
      </c>
      <c r="E10" s="6" t="s">
        <v>51</v>
      </c>
      <c r="F10" s="6" t="s">
        <v>160</v>
      </c>
      <c r="G10" s="6" t="s">
        <v>152</v>
      </c>
    </row>
    <row r="11" customFormat="false" ht="15" hidden="false" customHeight="false" outlineLevel="0" collapsed="false">
      <c r="A11" s="6" t="s">
        <v>162</v>
      </c>
      <c r="B11" s="6" t="s">
        <v>77</v>
      </c>
      <c r="C11" s="6" t="s">
        <v>71</v>
      </c>
      <c r="D11" s="6" t="s">
        <v>70</v>
      </c>
      <c r="E11" s="6" t="s">
        <v>51</v>
      </c>
      <c r="F11" s="6" t="s">
        <v>160</v>
      </c>
      <c r="G11" s="6" t="s">
        <v>152</v>
      </c>
    </row>
    <row r="12" customFormat="false" ht="15" hidden="false" customHeight="false" outlineLevel="0" collapsed="false">
      <c r="A12" s="6" t="s">
        <v>163</v>
      </c>
      <c r="B12" s="6" t="s">
        <v>73</v>
      </c>
      <c r="C12" s="6" t="s">
        <v>71</v>
      </c>
      <c r="D12" s="6" t="s">
        <v>70</v>
      </c>
      <c r="E12" s="6" t="s">
        <v>51</v>
      </c>
      <c r="F12" s="6" t="s">
        <v>160</v>
      </c>
      <c r="G12" s="6" t="s">
        <v>152</v>
      </c>
    </row>
    <row r="13" customFormat="false" ht="15" hidden="false" customHeight="false" outlineLevel="0" collapsed="false">
      <c r="A13" s="6" t="s">
        <v>164</v>
      </c>
      <c r="B13" s="6" t="s">
        <v>79</v>
      </c>
      <c r="C13" s="6" t="s">
        <v>80</v>
      </c>
      <c r="D13" s="6" t="s">
        <v>70</v>
      </c>
      <c r="E13" s="6" t="s">
        <v>51</v>
      </c>
      <c r="F13" s="6" t="s">
        <v>160</v>
      </c>
      <c r="G13" s="6" t="s">
        <v>152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2026-10-27T13:31:04Z</dcterms:created>
  <dc:creator>openpyxl</dc:creator>
  <dc:description/>
  <dc:language>en-US</dc:language>
  <cp:lastModifiedBy/>
  <dcterms:modified xsi:type="dcterms:W3CDTF">2026-10-27T13:31:04Z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